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annames" sheetId="1" state="visible" r:id="rId1"/>
    <sheet xmlns:r="http://schemas.openxmlformats.org/officeDocument/2006/relationships" name="P&amp;L 3-jaar" sheetId="2" state="visible" r:id="rId2"/>
    <sheet xmlns:r="http://schemas.openxmlformats.org/officeDocument/2006/relationships" name="Cashflow 3-jaar" sheetId="3" state="visible" r:id="rId3"/>
    <sheet xmlns:r="http://schemas.openxmlformats.org/officeDocument/2006/relationships" name="Break-even" sheetId="4" state="visible" r:id="rId4"/>
    <sheet xmlns:r="http://schemas.openxmlformats.org/officeDocument/2006/relationships" name="Startbudge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€#,##0"/>
    <numFmt numFmtId="165" formatCode="0.0%"/>
  </numFmts>
  <fonts count="4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  <font>
      <name val="Segoe UI"/>
      <b val="1"/>
      <sz val="10"/>
    </font>
  </fonts>
  <fills count="4">
    <fill>
      <patternFill/>
    </fill>
    <fill>
      <patternFill patternType="gray125"/>
    </fill>
    <fill>
      <patternFill patternType="solid">
        <fgColor rgb="00003366"/>
        <bgColor rgb="00003366"/>
      </patternFill>
    </fill>
    <fill>
      <patternFill patternType="solid">
        <fgColor rgb="00F8F9FA"/>
        <bgColor rgb="00F8F9FA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pivotButton="0" quotePrefix="0" xfId="0"/>
    <xf numFmtId="0" fontId="2" fillId="0" borderId="1" pivotButton="0" quotePrefix="0" xfId="0"/>
    <xf numFmtId="0" fontId="3" fillId="0" borderId="1" pivotButton="0" quotePrefix="0" xfId="0"/>
    <xf numFmtId="164" fontId="2" fillId="3" borderId="1" pivotButton="0" quotePrefix="0" xfId="0"/>
    <xf numFmtId="0" fontId="3" fillId="3" borderId="1" pivotButton="0" quotePrefix="0" xfId="0"/>
    <xf numFmtId="164" fontId="2" fillId="0" borderId="1" pivotButton="0" quotePrefix="0" xfId="0"/>
    <xf numFmtId="165" fontId="2" fillId="3" borderId="1" pivotButton="0" quotePrefix="0" xfId="0"/>
    <xf numFmtId="164" fontId="3" fillId="3" borderId="1" pivotButton="0" quotePrefix="0" xfId="0"/>
    <xf numFmtId="164" fontId="3" fillId="0" borderId="1" pivotButton="0" quotePrefix="0" xfId="0"/>
    <xf numFmtId="0" fontId="3" fillId="2" borderId="1" applyAlignment="1" pivotButton="0" quotePrefix="0" xfId="0">
      <alignment horizontal="center" vertical="center"/>
    </xf>
    <xf numFmtId="164" fontId="3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3366"/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5" customWidth="1" min="1" max="1"/>
    <col width="15" customWidth="1" min="2" max="2"/>
    <col width="12" customWidth="1" min="3" max="3"/>
    <col width="30" customWidth="1" min="4" max="4"/>
  </cols>
  <sheetData>
    <row r="1">
      <c r="A1" s="1" t="inlineStr">
        <is>
          <t>Parameter</t>
        </is>
      </c>
      <c r="B1" s="1" t="inlineStr">
        <is>
          <t>Waarde</t>
        </is>
      </c>
      <c r="C1" s="1" t="inlineStr">
        <is>
          <t>Eenheid</t>
        </is>
      </c>
      <c r="D1" s="1" t="inlineStr">
        <is>
          <t>Bron/Opmerking</t>
        </is>
      </c>
    </row>
    <row r="2">
      <c r="A2" s="2" t="inlineStr">
        <is>
          <t>Starttarief interim (dag)</t>
        </is>
      </c>
      <c r="B2" s="2" t="n">
        <v>850</v>
      </c>
      <c r="C2" s="2" t="inlineStr">
        <is>
          <t>EUR/dag</t>
        </is>
      </c>
      <c r="D2" s="2" t="inlineStr">
        <is>
          <t>Marktanalyse Fase 1</t>
        </is>
      </c>
    </row>
    <row r="3">
      <c r="A3" s="3" t="inlineStr">
        <is>
          <t>Starttarief audit (dag)</t>
        </is>
      </c>
      <c r="B3" s="3" t="n">
        <v>960</v>
      </c>
      <c r="C3" s="3" t="inlineStr">
        <is>
          <t>EUR/dag</t>
        </is>
      </c>
      <c r="D3" s="3" t="inlineStr">
        <is>
          <t>Marktanalyse Fase 1</t>
        </is>
      </c>
    </row>
    <row r="4">
      <c r="A4" s="2" t="inlineStr">
        <is>
          <t>Starttarief advies (dag)</t>
        </is>
      </c>
      <c r="B4" s="2" t="n">
        <v>1040</v>
      </c>
      <c r="C4" s="2" t="inlineStr">
        <is>
          <t>EUR/dag</t>
        </is>
      </c>
      <c r="D4" s="2" t="inlineStr">
        <is>
          <t>Marktanalyse Fase 1</t>
        </is>
      </c>
    </row>
    <row r="5">
      <c r="A5" s="3" t="inlineStr">
        <is>
          <t>Premium interim (dag, jaar 3)</t>
        </is>
      </c>
      <c r="B5" s="3" t="n">
        <v>1100</v>
      </c>
      <c r="C5" s="3" t="inlineStr">
        <is>
          <t>EUR/dag</t>
        </is>
      </c>
      <c r="D5" s="3" t="inlineStr">
        <is>
          <t>Staffel model</t>
        </is>
      </c>
    </row>
    <row r="6">
      <c r="A6" s="2" t="inlineStr">
        <is>
          <t>Premium audit (dag, jaar 3)</t>
        </is>
      </c>
      <c r="B6" s="2" t="n">
        <v>1250</v>
      </c>
      <c r="C6" s="2" t="inlineStr">
        <is>
          <t>EUR/dag</t>
        </is>
      </c>
      <c r="D6" s="2" t="inlineStr">
        <is>
          <t>Staffel model</t>
        </is>
      </c>
    </row>
    <row r="7">
      <c r="A7" s="3" t="inlineStr">
        <is>
          <t>Premium advies (dag, jaar 3)</t>
        </is>
      </c>
      <c r="B7" s="3" t="n">
        <v>1350</v>
      </c>
      <c r="C7" s="3" t="inlineStr">
        <is>
          <t>EUR/dag</t>
        </is>
      </c>
      <c r="D7" s="3" t="inlineStr">
        <is>
          <t>Staffel model</t>
        </is>
      </c>
    </row>
    <row r="8">
      <c r="A8" s="2" t="inlineStr">
        <is>
          <t>Offshore premie</t>
        </is>
      </c>
      <c r="B8" s="2" t="n">
        <v>0.2</v>
      </c>
      <c r="C8" s="2" t="inlineStr">
        <is>
          <t>%</t>
        </is>
      </c>
      <c r="D8" s="2" t="inlineStr">
        <is>
          <t>Branche standaard</t>
        </is>
      </c>
    </row>
    <row r="9">
      <c r="A9" s="3" t="inlineStr">
        <is>
          <t>Min. contractwaarde</t>
        </is>
      </c>
      <c r="B9" s="3" t="n">
        <v>5000</v>
      </c>
      <c r="C9" s="3" t="inlineStr">
        <is>
          <t>EUR</t>
        </is>
      </c>
      <c r="D9" s="3" t="inlineStr">
        <is>
          <t>Beleid</t>
        </is>
      </c>
    </row>
    <row r="10">
      <c r="A10" s="2" t="inlineStr">
        <is>
          <t>Werkbare dagen/jaar</t>
        </is>
      </c>
      <c r="B10" s="2" t="n">
        <v>220</v>
      </c>
      <c r="C10" s="2" t="inlineStr">
        <is>
          <t>dagen</t>
        </is>
      </c>
      <c r="D10" s="2" t="inlineStr">
        <is>
          <t>Na vakantie/feestdagen</t>
        </is>
      </c>
    </row>
    <row r="11">
      <c r="A11" s="3" t="inlineStr">
        <is>
          <t>Jaar 1 fact. dagen (normaal)</t>
        </is>
      </c>
      <c r="B11" s="3" t="n">
        <v>140</v>
      </c>
      <c r="C11" s="3" t="inlineStr">
        <is>
          <t>dagen</t>
        </is>
      </c>
      <c r="D11" s="3" t="inlineStr">
        <is>
          <t>64% bezetting</t>
        </is>
      </c>
    </row>
    <row r="12">
      <c r="A12" s="2" t="inlineStr">
        <is>
          <t>Jaar 2 fact. dagen (normaal)</t>
        </is>
      </c>
      <c r="B12" s="2" t="n">
        <v>170</v>
      </c>
      <c r="C12" s="2" t="inlineStr">
        <is>
          <t>dagen</t>
        </is>
      </c>
      <c r="D12" s="2" t="inlineStr">
        <is>
          <t>77% bezetting</t>
        </is>
      </c>
    </row>
    <row r="13">
      <c r="A13" s="3" t="inlineStr">
        <is>
          <t>Jaar 3 fact. dagen (normaal)</t>
        </is>
      </c>
      <c r="B13" s="3" t="n">
        <v>200</v>
      </c>
      <c r="C13" s="3" t="inlineStr">
        <is>
          <t>dagen</t>
        </is>
      </c>
      <c r="D13" s="3" t="inlineStr">
        <is>
          <t>91% bezetting</t>
        </is>
      </c>
    </row>
    <row r="14">
      <c r="A14" s="2" t="inlineStr">
        <is>
          <t>Vaste lasten/maand</t>
        </is>
      </c>
      <c r="B14" s="2" t="n">
        <v>1195</v>
      </c>
      <c r="C14" s="2" t="inlineStr">
        <is>
          <t>EUR</t>
        </is>
      </c>
      <c r="D14" s="2" t="inlineStr">
        <is>
          <t>Zie Startbudget tab</t>
        </is>
      </c>
    </row>
    <row r="15">
      <c r="A15" s="3" t="inlineStr">
        <is>
          <t>Variabele kosten/jaar</t>
        </is>
      </c>
      <c r="B15" s="3" t="n">
        <v>6000</v>
      </c>
      <c r="C15" s="3" t="inlineStr">
        <is>
          <t>EUR</t>
        </is>
      </c>
      <c r="D15" s="3" t="inlineStr">
        <is>
          <t>Jaar 1 basis</t>
        </is>
      </c>
    </row>
    <row r="16">
      <c r="A16" s="2" t="inlineStr">
        <is>
          <t>Startup kosten</t>
        </is>
      </c>
      <c r="B16" s="2" t="n">
        <v>11325</v>
      </c>
      <c r="C16" s="2" t="inlineStr">
        <is>
          <t>EUR</t>
        </is>
      </c>
      <c r="D16" s="2" t="inlineStr">
        <is>
          <t>Eenmalig</t>
        </is>
      </c>
    </row>
    <row r="17">
      <c r="A17" s="3" t="inlineStr">
        <is>
          <t>BTW tarief</t>
        </is>
      </c>
      <c r="B17" s="3" t="n">
        <v>0.21</v>
      </c>
      <c r="C17" s="3" t="inlineStr">
        <is>
          <t>%</t>
        </is>
      </c>
      <c r="D17" s="3" t="inlineStr">
        <is>
          <t>2026 standaard</t>
        </is>
      </c>
    </row>
    <row r="18">
      <c r="A18" s="2" t="inlineStr">
        <is>
          <t>Zelfstandigenaftrek</t>
        </is>
      </c>
      <c r="B18" s="2" t="n">
        <v>7500</v>
      </c>
      <c r="C18" s="2" t="inlineStr">
        <is>
          <t>EUR</t>
        </is>
      </c>
      <c r="D18" s="2" t="inlineStr">
        <is>
          <t>Belastingplan 2026</t>
        </is>
      </c>
    </row>
    <row r="19">
      <c r="A19" s="3" t="inlineStr">
        <is>
          <t>Startersaftrek</t>
        </is>
      </c>
      <c r="B19" s="3" t="n">
        <v>2123</v>
      </c>
      <c r="C19" s="3" t="inlineStr">
        <is>
          <t>EUR</t>
        </is>
      </c>
      <c r="D19" s="3" t="inlineStr">
        <is>
          <t>Eerste 3 jaar</t>
        </is>
      </c>
    </row>
    <row r="20">
      <c r="A20" s="2" t="inlineStr">
        <is>
          <t>MKB-winstvrijstelling</t>
        </is>
      </c>
      <c r="B20" s="2" t="n">
        <v>0.19</v>
      </c>
      <c r="C20" s="2" t="inlineStr">
        <is>
          <t>%</t>
        </is>
      </c>
      <c r="D20" s="2" t="inlineStr">
        <is>
          <t>Tot €200K winst</t>
        </is>
      </c>
    </row>
    <row r="21">
      <c r="A21" s="3" t="inlineStr">
        <is>
          <t>Afschrijvingen/jaar</t>
        </is>
      </c>
      <c r="B21" s="3" t="n">
        <v>600</v>
      </c>
      <c r="C21" s="3" t="inlineStr">
        <is>
          <t>EUR</t>
        </is>
      </c>
      <c r="D21" s="3" t="inlineStr">
        <is>
          <t>Laptop + apparatuur</t>
        </is>
      </c>
    </row>
    <row r="22">
      <c r="A22" s="2" t="inlineStr">
        <is>
          <t>Thuiskantoor aftrek/jaar</t>
        </is>
      </c>
      <c r="B22" s="2" t="n">
        <v>1500</v>
      </c>
      <c r="C22" s="2" t="inlineStr">
        <is>
          <t>EUR</t>
        </is>
      </c>
      <c r="D22" s="2" t="inlineStr">
        <is>
          <t>Indicatief</t>
        </is>
      </c>
    </row>
    <row r="23">
      <c r="A23" s="3" t="inlineStr">
        <is>
          <t>AOV premie/maand</t>
        </is>
      </c>
      <c r="B23" s="3" t="n">
        <v>200</v>
      </c>
      <c r="C23" s="3" t="inlineStr">
        <is>
          <t>EUR</t>
        </is>
      </c>
      <c r="D23" s="3" t="inlineStr">
        <is>
          <t>Indicatief</t>
        </is>
      </c>
    </row>
    <row r="24">
      <c r="A24" s="2" t="inlineStr">
        <is>
          <t>AOV uitkering/maand</t>
        </is>
      </c>
      <c r="B24" s="2" t="n">
        <v>1500</v>
      </c>
      <c r="C24" s="2" t="inlineStr">
        <is>
          <t>EUR</t>
        </is>
      </c>
      <c r="D24" s="2" t="inlineStr">
        <is>
          <t>Indicatief (bij ziekte)</t>
        </is>
      </c>
    </row>
    <row r="25">
      <c r="A25" s="3" t="inlineStr">
        <is>
          <t>Pensioen bijdrage/maand</t>
        </is>
      </c>
      <c r="B25" s="3" t="n">
        <v>400</v>
      </c>
      <c r="C25" s="3" t="inlineStr">
        <is>
          <t>EUR</t>
        </is>
      </c>
      <c r="D25" s="3" t="inlineStr">
        <is>
          <t>Vanaf jaar 2</t>
        </is>
      </c>
    </row>
    <row r="26">
      <c r="A26" s="2" t="inlineStr">
        <is>
          <t>Kasbuffer (advies)</t>
        </is>
      </c>
      <c r="B26" s="2" t="n">
        <v>20000</v>
      </c>
      <c r="C26" s="2" t="inlineStr">
        <is>
          <t>EUR</t>
        </is>
      </c>
      <c r="D26" s="2" t="inlineStr">
        <is>
          <t>6 mnd vast + variabel + startup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3366"/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Winst- en Verliesrekening</t>
        </is>
      </c>
      <c r="B1" s="1" t="inlineStr">
        <is>
          <t>Jaar 1 (2027)</t>
        </is>
      </c>
      <c r="C1" s="1" t="inlineStr">
        <is>
          <t>Jaar 2 (2028)</t>
        </is>
      </c>
      <c r="D1" s="1" t="inlineStr">
        <is>
          <t>Jaar 3 (2029)</t>
        </is>
      </c>
    </row>
    <row r="2">
      <c r="A2" s="2" t="inlineStr"/>
      <c r="B2" s="2" t="inlineStr"/>
      <c r="C2" s="2" t="inlineStr"/>
      <c r="D2" s="2" t="inlineStr"/>
    </row>
    <row r="3">
      <c r="A3" s="4" t="inlineStr">
        <is>
          <t>OMZET</t>
        </is>
      </c>
      <c r="B3" s="4" t="inlineStr"/>
      <c r="C3" s="4" t="inlineStr"/>
      <c r="D3" s="4" t="inlineStr"/>
    </row>
    <row r="4">
      <c r="A4" s="2" t="inlineStr">
        <is>
          <t>Omzet (excl. BTW)</t>
        </is>
      </c>
      <c r="B4" s="2" t="n">
        <v>126000</v>
      </c>
      <c r="C4" s="2" t="n">
        <v>170000</v>
      </c>
      <c r="D4" s="5" t="n">
        <v>220000</v>
      </c>
    </row>
    <row r="5">
      <c r="A5" s="3" t="inlineStr"/>
      <c r="B5" s="3" t="inlineStr"/>
      <c r="C5" s="3" t="inlineStr"/>
      <c r="D5" s="3" t="inlineStr"/>
    </row>
    <row r="6">
      <c r="A6" s="6" t="inlineStr">
        <is>
          <t>KOSTEN</t>
        </is>
      </c>
      <c r="B6" s="6" t="inlineStr"/>
      <c r="C6" s="6" t="inlineStr"/>
      <c r="D6" s="6" t="inlineStr"/>
    </row>
    <row r="7">
      <c r="A7" s="3" t="inlineStr">
        <is>
          <t>Vaste lasten</t>
        </is>
      </c>
      <c r="B7" s="3" t="n">
        <v>-14340</v>
      </c>
      <c r="C7" s="3" t="n">
        <v>-14890</v>
      </c>
      <c r="D7" s="7" t="n">
        <v>-15350</v>
      </c>
    </row>
    <row r="8">
      <c r="A8" s="2" t="inlineStr">
        <is>
          <t>Variabele kosten</t>
        </is>
      </c>
      <c r="B8" s="2" t="n">
        <v>-6000</v>
      </c>
      <c r="C8" s="2" t="n">
        <v>-6500</v>
      </c>
      <c r="D8" s="5" t="n">
        <v>-7000</v>
      </c>
    </row>
    <row r="9">
      <c r="A9" s="3" t="inlineStr">
        <is>
          <t>Startup (eenmalig)</t>
        </is>
      </c>
      <c r="B9" s="3" t="n">
        <v>-11325</v>
      </c>
      <c r="C9" s="3" t="n">
        <v>0</v>
      </c>
      <c r="D9" s="3" t="n">
        <v>0</v>
      </c>
    </row>
    <row r="10">
      <c r="A10" s="2" t="inlineStr">
        <is>
          <t>Totaal kosten</t>
        </is>
      </c>
      <c r="B10" s="2" t="n">
        <v>-31665</v>
      </c>
      <c r="C10" s="2" t="n">
        <v>-21390</v>
      </c>
      <c r="D10" s="5" t="n">
        <v>-22350</v>
      </c>
    </row>
    <row r="11">
      <c r="A11" s="4" t="inlineStr"/>
      <c r="B11" s="4" t="inlineStr"/>
      <c r="C11" s="4" t="inlineStr"/>
      <c r="D11" s="4" t="inlineStr"/>
    </row>
    <row r="12">
      <c r="A12" s="2" t="inlineStr">
        <is>
          <t>BRUTOWINST</t>
        </is>
      </c>
      <c r="B12" s="8">
        <f>B11/B4</f>
        <v/>
      </c>
      <c r="C12" s="8">
        <f>C11/C4</f>
        <v/>
      </c>
      <c r="D12" s="8">
        <f>D11/D4</f>
        <v/>
      </c>
    </row>
    <row r="13">
      <c r="A13" s="3" t="inlineStr">
        <is>
          <t>Operationele marge</t>
        </is>
      </c>
      <c r="B13" s="3" t="inlineStr"/>
      <c r="C13" s="3" t="inlineStr"/>
      <c r="D13" s="3" t="inlineStr"/>
    </row>
    <row r="14">
      <c r="A14" s="6" t="inlineStr"/>
      <c r="B14" s="6" t="inlineStr"/>
      <c r="C14" s="6" t="inlineStr"/>
      <c r="D14" s="6" t="inlineStr"/>
    </row>
    <row r="15">
      <c r="A15" s="3" t="inlineStr">
        <is>
          <t>FISCALE AFTREK</t>
        </is>
      </c>
      <c r="B15" s="3" t="inlineStr"/>
      <c r="C15" s="3" t="inlineStr"/>
      <c r="D15" s="3" t="inlineStr"/>
    </row>
    <row r="16">
      <c r="A16" s="2" t="inlineStr">
        <is>
          <t>Zelfstandigenaftrek</t>
        </is>
      </c>
      <c r="B16" s="2" t="n">
        <v>7500</v>
      </c>
      <c r="C16" s="2" t="n">
        <v>7500</v>
      </c>
      <c r="D16" s="5" t="n">
        <v>7500</v>
      </c>
    </row>
    <row r="17">
      <c r="A17" s="3" t="inlineStr">
        <is>
          <t>Startersaftrek</t>
        </is>
      </c>
      <c r="B17" s="3" t="n">
        <v>2123</v>
      </c>
      <c r="C17" s="3" t="n">
        <v>2123</v>
      </c>
      <c r="D17" s="7" t="n">
        <v>2123</v>
      </c>
    </row>
    <row r="18">
      <c r="A18" s="2" t="inlineStr">
        <is>
          <t>Afschrijvingen</t>
        </is>
      </c>
      <c r="B18" s="2" t="n">
        <v>600</v>
      </c>
      <c r="C18" s="2" t="n">
        <v>600</v>
      </c>
      <c r="D18" s="5" t="n">
        <v>600</v>
      </c>
    </row>
    <row r="19">
      <c r="A19" s="3" t="inlineStr">
        <is>
          <t>Thuiskantoor + telecom</t>
        </is>
      </c>
      <c r="B19" s="3" t="n">
        <v>2460</v>
      </c>
      <c r="C19" s="3" t="n">
        <v>2460</v>
      </c>
      <c r="D19" s="7" t="n">
        <v>2460</v>
      </c>
    </row>
    <row r="20">
      <c r="A20" s="6" t="inlineStr">
        <is>
          <t>Totaal fiscale aftrek</t>
        </is>
      </c>
      <c r="B20" s="6" t="n">
        <v>12683</v>
      </c>
      <c r="C20" s="6" t="n">
        <v>12683</v>
      </c>
      <c r="D20" s="9" t="n">
        <v>12683</v>
      </c>
    </row>
    <row r="21">
      <c r="A21" s="3" t="inlineStr"/>
      <c r="B21" s="3" t="inlineStr"/>
      <c r="C21" s="3" t="inlineStr"/>
      <c r="D21" s="3" t="inlineStr"/>
    </row>
    <row r="22">
      <c r="A22" s="2" t="inlineStr">
        <is>
          <t>Belastbare winst</t>
        </is>
      </c>
      <c r="B22" s="2" t="n">
        <v>81652</v>
      </c>
      <c r="C22" s="2" t="n">
        <v>135927</v>
      </c>
      <c r="D22" s="5" t="n">
        <v>184967</v>
      </c>
    </row>
    <row r="23">
      <c r="A23" s="3" t="inlineStr">
        <is>
          <t>MKB-winstvrijstelling (19%)</t>
        </is>
      </c>
      <c r="B23" s="3" t="n">
        <v>-15514</v>
      </c>
      <c r="C23" s="3" t="n">
        <v>-25826</v>
      </c>
      <c r="D23" s="7" t="n">
        <v>-35144</v>
      </c>
    </row>
    <row r="24">
      <c r="A24" s="2" t="inlineStr">
        <is>
          <t>Fiscale winst</t>
        </is>
      </c>
      <c r="B24" s="2" t="n">
        <v>66138</v>
      </c>
      <c r="C24" s="2" t="n">
        <v>110101</v>
      </c>
      <c r="D24" s="5" t="n">
        <v>149823</v>
      </c>
    </row>
    <row r="25">
      <c r="A25" s="3" t="inlineStr">
        <is>
          <t>IB (indicatief)</t>
        </is>
      </c>
      <c r="B25" s="3" t="n">
        <v>-21960</v>
      </c>
      <c r="C25" s="3" t="n">
        <v>-40840</v>
      </c>
      <c r="D25" s="7" t="n">
        <v>-56930</v>
      </c>
    </row>
    <row r="26">
      <c r="A26" s="2" t="inlineStr"/>
      <c r="B26" s="2" t="inlineStr"/>
      <c r="C26" s="2" t="inlineStr"/>
      <c r="D26" s="2" t="inlineStr"/>
    </row>
    <row r="27">
      <c r="A27" s="4" t="inlineStr">
        <is>
          <t>NETTOWINST</t>
        </is>
      </c>
      <c r="B27" s="4" t="n">
        <v>72375</v>
      </c>
      <c r="C27" s="4" t="n">
        <v>107770</v>
      </c>
      <c r="D27" s="10" t="n">
        <v>140720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03366"/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Post</t>
        </is>
      </c>
      <c r="B1" s="1" t="inlineStr">
        <is>
          <t>J1 Q1</t>
        </is>
      </c>
      <c r="C1" s="1" t="inlineStr">
        <is>
          <t>J1 Q2</t>
        </is>
      </c>
      <c r="D1" s="1" t="inlineStr">
        <is>
          <t>J1 Q3</t>
        </is>
      </c>
      <c r="E1" s="1" t="inlineStr">
        <is>
          <t>J1 Q4</t>
        </is>
      </c>
      <c r="F1" s="1" t="inlineStr">
        <is>
          <t>J1 Totaal</t>
        </is>
      </c>
      <c r="G1" s="1" t="inlineStr">
        <is>
          <t>J2 Q1</t>
        </is>
      </c>
      <c r="H1" s="1" t="inlineStr">
        <is>
          <t>J2 Q2</t>
        </is>
      </c>
      <c r="I1" s="1" t="inlineStr">
        <is>
          <t>J2 Q3</t>
        </is>
      </c>
      <c r="J1" s="1" t="inlineStr">
        <is>
          <t>J2 Q4</t>
        </is>
      </c>
      <c r="K1" s="1" t="inlineStr">
        <is>
          <t>J2 Totaal</t>
        </is>
      </c>
      <c r="L1" s="1" t="inlineStr">
        <is>
          <t>J3 Q1</t>
        </is>
      </c>
      <c r="M1" s="1" t="inlineStr">
        <is>
          <t>J3 Q2</t>
        </is>
      </c>
      <c r="N1" s="1" t="inlineStr">
        <is>
          <t>J3 Q3</t>
        </is>
      </c>
      <c r="O1" s="1" t="inlineStr">
        <is>
          <t>J3 Q4</t>
        </is>
      </c>
      <c r="P1" s="1" t="inlineStr">
        <is>
          <t>J3 Totaal</t>
        </is>
      </c>
    </row>
    <row r="2">
      <c r="A2" s="6" t="inlineStr">
        <is>
          <t>Inkomsten</t>
        </is>
      </c>
      <c r="B2" s="2" t="n">
        <v>15750</v>
      </c>
      <c r="C2" s="2" t="n">
        <v>31500</v>
      </c>
      <c r="D2" s="2" t="n">
        <v>31500</v>
      </c>
      <c r="E2" s="2" t="n">
        <v>47250</v>
      </c>
      <c r="F2" s="5">
        <f>SUM(B2:E2)</f>
        <v/>
      </c>
      <c r="G2" s="2" t="n">
        <v>42500</v>
      </c>
      <c r="H2" s="2" t="n">
        <v>42500</v>
      </c>
      <c r="I2" s="2" t="n">
        <v>42500</v>
      </c>
      <c r="J2" s="2" t="n">
        <v>42500</v>
      </c>
      <c r="K2" s="5">
        <f>SUM(G2:J2)</f>
        <v/>
      </c>
      <c r="L2" s="2" t="n">
        <v>55000</v>
      </c>
      <c r="M2" s="2" t="n">
        <v>55000</v>
      </c>
      <c r="N2" s="2" t="n">
        <v>55000</v>
      </c>
      <c r="O2" s="2" t="n">
        <v>55000</v>
      </c>
      <c r="P2" s="5">
        <f>SUM(L2:O2)</f>
        <v/>
      </c>
    </row>
    <row r="3">
      <c r="A3" s="4" t="inlineStr">
        <is>
          <t>Uitgaven vast</t>
        </is>
      </c>
      <c r="B3" s="3" t="n">
        <v>-3585</v>
      </c>
      <c r="C3" s="3" t="n">
        <v>-3585</v>
      </c>
      <c r="D3" s="3" t="n">
        <v>-3585</v>
      </c>
      <c r="E3" s="3" t="n">
        <v>-3585</v>
      </c>
      <c r="F3" s="7">
        <f>SUM(B3:E3)</f>
        <v/>
      </c>
      <c r="G3" s="3" t="n">
        <v>-3723</v>
      </c>
      <c r="H3" s="3" t="n">
        <v>-3723</v>
      </c>
      <c r="I3" s="3" t="n">
        <v>-3723</v>
      </c>
      <c r="J3" s="3" t="n">
        <v>-3723</v>
      </c>
      <c r="K3" s="7">
        <f>SUM(G3:J3)</f>
        <v/>
      </c>
      <c r="L3" s="3" t="n">
        <v>-3838</v>
      </c>
      <c r="M3" s="3" t="n">
        <v>-3838</v>
      </c>
      <c r="N3" s="3" t="n">
        <v>-3838</v>
      </c>
      <c r="O3" s="3" t="n">
        <v>-3838</v>
      </c>
      <c r="P3" s="7">
        <f>SUM(L3:O3)</f>
        <v/>
      </c>
    </row>
    <row r="4">
      <c r="A4" s="6" t="inlineStr">
        <is>
          <t>Uitgaven variabel</t>
        </is>
      </c>
      <c r="B4" s="2" t="n">
        <v>-1500</v>
      </c>
      <c r="C4" s="2" t="n">
        <v>-1500</v>
      </c>
      <c r="D4" s="2" t="n">
        <v>-1500</v>
      </c>
      <c r="E4" s="2" t="n">
        <v>-1500</v>
      </c>
      <c r="F4" s="5">
        <f>SUM(B4:E4)</f>
        <v/>
      </c>
      <c r="G4" s="2" t="n">
        <v>-1625</v>
      </c>
      <c r="H4" s="2" t="n">
        <v>-1625</v>
      </c>
      <c r="I4" s="2" t="n">
        <v>-1625</v>
      </c>
      <c r="J4" s="2" t="n">
        <v>-1625</v>
      </c>
      <c r="K4" s="5">
        <f>SUM(G4:J4)</f>
        <v/>
      </c>
      <c r="L4" s="2" t="n">
        <v>-1750</v>
      </c>
      <c r="M4" s="2" t="n">
        <v>-1750</v>
      </c>
      <c r="N4" s="2" t="n">
        <v>-1750</v>
      </c>
      <c r="O4" s="2" t="n">
        <v>-1750</v>
      </c>
      <c r="P4" s="5">
        <f>SUM(L4:O4)</f>
        <v/>
      </c>
    </row>
    <row r="5">
      <c r="A5" s="4" t="inlineStr">
        <is>
          <t>Startup</t>
        </is>
      </c>
      <c r="B5" s="3" t="n">
        <v>-11325</v>
      </c>
      <c r="C5" s="3" t="n">
        <v>0</v>
      </c>
      <c r="D5" s="3" t="n">
        <v>0</v>
      </c>
      <c r="E5" s="3" t="n">
        <v>0</v>
      </c>
      <c r="F5" s="7">
        <f>SUM(B5:E5)</f>
        <v/>
      </c>
      <c r="G5" s="3" t="n">
        <v>0</v>
      </c>
      <c r="H5" s="3" t="n">
        <v>0</v>
      </c>
      <c r="I5" s="3" t="n">
        <v>0</v>
      </c>
      <c r="J5" s="3" t="n">
        <v>0</v>
      </c>
      <c r="K5" s="7">
        <f>SUM(G5:J5)</f>
        <v/>
      </c>
      <c r="L5" s="3" t="n">
        <v>0</v>
      </c>
      <c r="M5" s="3" t="n">
        <v>0</v>
      </c>
      <c r="N5" s="3" t="n">
        <v>0</v>
      </c>
      <c r="O5" s="3" t="n">
        <v>0</v>
      </c>
      <c r="P5" s="7">
        <f>SUM(L5:O5)</f>
        <v/>
      </c>
    </row>
    <row r="6">
      <c r="A6" s="6" t="inlineStr">
        <is>
          <t>BTW (netto)</t>
        </is>
      </c>
      <c r="B6" s="2" t="n">
        <v>-500</v>
      </c>
      <c r="C6" s="2" t="n">
        <v>750</v>
      </c>
      <c r="D6" s="2" t="n">
        <v>750</v>
      </c>
      <c r="E6" s="2" t="n">
        <v>1000</v>
      </c>
      <c r="F6" s="5">
        <f>SUM(B6:E6)</f>
        <v/>
      </c>
      <c r="G6" s="2" t="n">
        <v>800</v>
      </c>
      <c r="H6" s="2" t="n">
        <v>800</v>
      </c>
      <c r="I6" s="2" t="n">
        <v>800</v>
      </c>
      <c r="J6" s="2" t="n">
        <v>800</v>
      </c>
      <c r="K6" s="5">
        <f>SUM(G6:J6)</f>
        <v/>
      </c>
      <c r="L6" s="2" t="n">
        <v>1000</v>
      </c>
      <c r="M6" s="2" t="n">
        <v>1000</v>
      </c>
      <c r="N6" s="2" t="n">
        <v>1000</v>
      </c>
      <c r="O6" s="2" t="n">
        <v>1000</v>
      </c>
      <c r="P6" s="5">
        <f>SUM(L6:O6)</f>
        <v/>
      </c>
    </row>
    <row r="7">
      <c r="A7" s="4" t="inlineStr">
        <is>
          <t>Netto kasstroom</t>
        </is>
      </c>
      <c r="B7" s="7">
        <f>SUM(B2:B6)</f>
        <v/>
      </c>
      <c r="C7" s="7">
        <f>SUM(C2:C6)</f>
        <v/>
      </c>
      <c r="D7" s="7">
        <f>SUM(D2:D6)</f>
        <v/>
      </c>
      <c r="E7" s="7">
        <f>SUM(E2:E6)</f>
        <v/>
      </c>
      <c r="F7" s="7">
        <f>SUM(B7:E7)</f>
        <v/>
      </c>
      <c r="G7" s="7">
        <f>SUM(G2:G6)</f>
        <v/>
      </c>
      <c r="H7" s="7">
        <f>SUM(H2:H6)</f>
        <v/>
      </c>
      <c r="I7" s="7">
        <f>SUM(I2:I6)</f>
        <v/>
      </c>
      <c r="J7" s="7">
        <f>SUM(J2:J6)</f>
        <v/>
      </c>
      <c r="K7" s="7">
        <f>SUM(G7:J7)</f>
        <v/>
      </c>
      <c r="L7" s="7">
        <f>SUM(L2:L6)</f>
        <v/>
      </c>
      <c r="M7" s="7">
        <f>SUM(M2:M6)</f>
        <v/>
      </c>
      <c r="N7" s="7">
        <f>SUM(N2:N6)</f>
        <v/>
      </c>
      <c r="O7" s="7">
        <f>SUM(O2:O6)</f>
        <v/>
      </c>
      <c r="P7" s="7">
        <f>SUM(L7:O7)</f>
        <v/>
      </c>
    </row>
    <row r="8">
      <c r="A8" s="6" t="inlineStr">
        <is>
          <t>Cumulatief</t>
        </is>
      </c>
      <c r="B8" s="5">
        <f>B7</f>
        <v/>
      </c>
      <c r="C8" s="5">
        <f>B8+C7</f>
        <v/>
      </c>
      <c r="D8" s="5">
        <f>C8+D7</f>
        <v/>
      </c>
      <c r="E8" s="5">
        <f>D8+E7</f>
        <v/>
      </c>
      <c r="F8" s="5">
        <f>E8</f>
        <v/>
      </c>
      <c r="G8" s="5">
        <f>F8+G7</f>
        <v/>
      </c>
      <c r="H8" s="5">
        <f>G8+H7</f>
        <v/>
      </c>
      <c r="I8" s="5">
        <f>H8+I7</f>
        <v/>
      </c>
      <c r="J8" s="5">
        <f>I8+J7</f>
        <v/>
      </c>
      <c r="K8" s="5">
        <f>J8</f>
        <v/>
      </c>
      <c r="L8" s="5">
        <f>K8+L7</f>
        <v/>
      </c>
      <c r="M8" s="5">
        <f>L8+M7</f>
        <v/>
      </c>
      <c r="N8" s="5">
        <f>M8+N7</f>
        <v/>
      </c>
      <c r="O8" s="5">
        <f>N8+O7</f>
        <v/>
      </c>
      <c r="P8" s="5">
        <f>O8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003366"/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35" customWidth="1" min="1" max="1"/>
    <col width="18" customWidth="1" min="2" max="2"/>
    <col width="50" customWidth="1" min="3" max="3"/>
  </cols>
  <sheetData>
    <row r="1">
      <c r="A1" s="1" t="inlineStr">
        <is>
          <t>Break-even Analyse</t>
        </is>
      </c>
      <c r="B1" s="1" t="inlineStr"/>
      <c r="C1" s="1" t="inlineStr"/>
    </row>
    <row r="2">
      <c r="A2" s="2" t="inlineStr"/>
      <c r="B2" s="2" t="inlineStr"/>
      <c r="C2" s="2" t="inlineStr"/>
    </row>
    <row r="3">
      <c r="A3" s="1" t="inlineStr">
        <is>
          <t>Parameter</t>
        </is>
      </c>
      <c r="B3" s="1" t="inlineStr">
        <is>
          <t>Waarde</t>
        </is>
      </c>
      <c r="C3" s="1" t="inlineStr">
        <is>
          <t>Berekening</t>
        </is>
      </c>
    </row>
    <row r="4">
      <c r="A4" s="2" t="inlineStr">
        <is>
          <t>Maandelijkse vaste lasten</t>
        </is>
      </c>
      <c r="B4" s="5" t="n">
        <v>1195</v>
      </c>
      <c r="C4" s="2" t="inlineStr">
        <is>
          <t>Verzekeringen + accounting + software + auto + telecom + internet + lidmaatschappen</t>
        </is>
      </c>
    </row>
    <row r="5">
      <c r="A5" s="3" t="inlineStr">
        <is>
          <t>Variabele kosten per fact. dag</t>
        </is>
      </c>
      <c r="B5" s="7" t="n">
        <v>43</v>
      </c>
      <c r="C5" s="3" t="inlineStr">
        <is>
          <t>€6.000 ÷ 140 dagen</t>
        </is>
      </c>
    </row>
    <row r="6">
      <c r="A6" s="2" t="inlineStr">
        <is>
          <t>Totale kosten per dag</t>
        </is>
      </c>
      <c r="B6" s="2" t="n"/>
      <c r="C6" s="2">
        <f>B4+B5</f>
        <v/>
      </c>
    </row>
    <row r="7">
      <c r="A7" s="3" t="inlineStr">
        <is>
          <t>Starttarief (dag)</t>
        </is>
      </c>
      <c r="B7" s="7" t="n">
        <v>850</v>
      </c>
      <c r="C7" s="3" t="inlineStr">
        <is>
          <t>Fase 1 marktanalyse</t>
        </is>
      </c>
    </row>
    <row r="8">
      <c r="A8" s="2" t="inlineStr">
        <is>
          <t>Break-even dagen/maand</t>
        </is>
      </c>
      <c r="B8" s="2" t="n"/>
      <c r="C8" s="2">
        <f>ROUNDUP(B6/B7,1)</f>
        <v/>
      </c>
    </row>
    <row r="9">
      <c r="A9" s="3" t="inlineStr">
        <is>
          <t>Break-even dagen/jaar</t>
        </is>
      </c>
      <c r="B9" s="3" t="n"/>
      <c r="C9" s="3">
        <f>ROUNDUP(14340/850,0)</f>
        <v/>
      </c>
    </row>
    <row r="10">
      <c r="A10" s="2" t="inlineStr">
        <is>
          <t>Min. dagtarief bij 8 dgn/maand</t>
        </is>
      </c>
      <c r="B10" s="2" t="n"/>
      <c r="C10" s="2">
        <f>ROUNDUP((B4+B5*8)/8,0)</f>
        <v/>
      </c>
    </row>
    <row r="11">
      <c r="A11" s="3" t="inlineStr">
        <is>
          <t>Min. dagtarief bij 10 dgn/maand</t>
        </is>
      </c>
      <c r="B11" s="3" t="n"/>
      <c r="C11" s="3">
        <f>ROUNDUP((B4+B5*10)/10,0)</f>
        <v/>
      </c>
    </row>
    <row r="12">
      <c r="A12" s="2" t="inlineStr">
        <is>
          <t>Min. dagtarief bij 12 dgn/maand</t>
        </is>
      </c>
      <c r="B12" s="2" t="n"/>
      <c r="C12" s="2">
        <f>ROUNDUP((B4+B5*12)/12,0)</f>
        <v/>
      </c>
    </row>
    <row r="13">
      <c r="A13" s="3" t="inlineStr"/>
      <c r="B13" s="3" t="inlineStr"/>
      <c r="C13" s="3" t="inlineStr"/>
    </row>
    <row r="14">
      <c r="A14" s="1" t="inlineStr">
        <is>
          <t>Scenario Analyse</t>
        </is>
      </c>
      <c r="B14" s="1" t="inlineStr"/>
      <c r="C14" s="1" t="inlineStr"/>
    </row>
    <row r="15">
      <c r="A15" s="1" t="inlineStr">
        <is>
          <t>Scenario</t>
        </is>
      </c>
      <c r="B15" s="1" t="inlineStr">
        <is>
          <t>Omzet</t>
        </is>
      </c>
      <c r="C15" s="1" t="inlineStr">
        <is>
          <t>Winst na kosten</t>
        </is>
      </c>
    </row>
    <row r="16">
      <c r="A16" s="2" t="inlineStr">
        <is>
          <t>60 dagen/jaar @ €850</t>
        </is>
      </c>
      <c r="B16" s="5" t="n"/>
      <c r="C16" s="5">
        <f>B16*850-14340-6000</f>
        <v/>
      </c>
    </row>
    <row r="17">
      <c r="A17" s="3" t="inlineStr">
        <is>
          <t>100 dagen/jaar @ €900</t>
        </is>
      </c>
      <c r="B17" s="7" t="n"/>
      <c r="C17" s="7">
        <f>B17*900-14340-6000</f>
        <v/>
      </c>
    </row>
    <row r="18">
      <c r="A18" s="2" t="inlineStr">
        <is>
          <t>140 dagen/jaar @ €900</t>
        </is>
      </c>
      <c r="B18" s="5" t="n"/>
      <c r="C18" s="5">
        <f>B18*900-14340-6000</f>
        <v/>
      </c>
    </row>
    <row r="19">
      <c r="A19" s="3" t="inlineStr">
        <is>
          <t>170 dagen/jaar @ €1000</t>
        </is>
      </c>
      <c r="B19" s="7" t="n"/>
      <c r="C19" s="7">
        <f>B19*1000-14340-6000</f>
        <v/>
      </c>
    </row>
    <row r="20">
      <c r="A20" s="2" t="inlineStr">
        <is>
          <t>200 dagen/jaar @ €1100</t>
        </is>
      </c>
      <c r="B20" s="5" t="n"/>
      <c r="C20" s="5">
        <f>B20*1100-14340-6000</f>
        <v/>
      </c>
    </row>
    <row r="21">
      <c r="A21" s="3" t="inlineStr">
        <is>
          <t>220 dagen/jaar @ €1100</t>
        </is>
      </c>
      <c r="B21" s="7" t="n"/>
      <c r="C21" s="7">
        <f>B21*1100-14340-6000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003366"/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Startbudget Overzicht</t>
        </is>
      </c>
      <c r="B1" s="1" t="inlineStr"/>
      <c r="C1" s="1" t="inlineStr"/>
      <c r="D1" s="1" t="inlineStr"/>
    </row>
    <row r="2">
      <c r="A2" s="2" t="inlineStr"/>
      <c r="B2" s="2" t="inlineStr"/>
      <c r="C2" s="2" t="inlineStr"/>
      <c r="D2" s="2" t="inlineStr"/>
    </row>
    <row r="3">
      <c r="A3" s="1" t="inlineStr">
        <is>
          <t>EENMALIGE STARTUP KOSTEN</t>
        </is>
      </c>
      <c r="B3" s="1" t="inlineStr">
        <is>
          <t>Bedrag</t>
        </is>
      </c>
      <c r="C3" s="1" t="inlineStr">
        <is>
          <t>Categorie</t>
        </is>
      </c>
      <c r="D3" s="1" t="inlineStr">
        <is>
          <t>Prioriteit</t>
        </is>
      </c>
    </row>
    <row r="4">
      <c r="A4" s="2" t="inlineStr">
        <is>
          <t>KvK inschrijving</t>
        </is>
      </c>
      <c r="B4" s="5" t="n">
        <v>75</v>
      </c>
      <c r="C4" s="2" t="inlineStr">
        <is>
          <t>Administratief</t>
        </is>
      </c>
      <c r="D4" s="2" t="inlineStr">
        <is>
          <t>Verplicht</t>
        </is>
      </c>
    </row>
    <row r="5">
      <c r="A5" s="3" t="inlineStr">
        <is>
          <t>Website (ontwerp + hosting jaar 1)</t>
        </is>
      </c>
      <c r="B5" s="7" t="n">
        <v>2500</v>
      </c>
      <c r="C5" s="3" t="inlineStr">
        <is>
          <t>Marketing</t>
        </is>
      </c>
      <c r="D5" s="3" t="inlineStr">
        <is>
          <t>Hoog</t>
        </is>
      </c>
    </row>
    <row r="6">
      <c r="A6" s="2" t="inlineStr">
        <is>
          <t>Branding (logo, huisstijl)</t>
        </is>
      </c>
      <c r="B6" s="5" t="n">
        <v>1500</v>
      </c>
      <c r="C6" s="2" t="inlineStr">
        <is>
          <t>Branding</t>
        </is>
      </c>
      <c r="D6" s="2" t="inlineStr">
        <is>
          <t>Gemiddeld</t>
        </is>
      </c>
    </row>
    <row r="7">
      <c r="A7" s="3" t="inlineStr">
        <is>
          <t>Laptop (business)</t>
        </is>
      </c>
      <c r="B7" s="7" t="n">
        <v>2000</v>
      </c>
      <c r="C7" s="3" t="inlineStr">
        <is>
          <t>Apparatuur</t>
        </is>
      </c>
      <c r="D7" s="3" t="inlineStr">
        <is>
          <t>Hoog</t>
        </is>
      </c>
    </row>
    <row r="8">
      <c r="A8" s="2" t="inlineStr">
        <is>
          <t>Certificeringen (NEBOSH, IVVK)</t>
        </is>
      </c>
      <c r="B8" s="5" t="n">
        <v>3500</v>
      </c>
      <c r="C8" s="2" t="inlineStr">
        <is>
          <t>Professioneel</t>
        </is>
      </c>
      <c r="D8" s="2" t="inlineStr">
        <is>
          <t>Hoog</t>
        </is>
      </c>
    </row>
    <row r="9">
      <c r="A9" s="3" t="inlineStr">
        <is>
          <t>VCA VOL</t>
        </is>
      </c>
      <c r="B9" s="7" t="n">
        <v>350</v>
      </c>
      <c r="C9" s="3" t="inlineStr">
        <is>
          <t>Certificering</t>
        </is>
      </c>
      <c r="D9" s="3" t="inlineStr">
        <is>
          <t>Hoog</t>
        </is>
      </c>
    </row>
    <row r="10">
      <c r="A10" s="2" t="inlineStr">
        <is>
          <t>Juridisch (AV, voorwaarden)</t>
        </is>
      </c>
      <c r="B10" s="5" t="n">
        <v>800</v>
      </c>
      <c r="C10" s="2" t="inlineStr">
        <is>
          <t>Juridisch</t>
        </is>
      </c>
      <c r="D10" s="2" t="inlineStr">
        <is>
          <t>Hoog</t>
        </is>
      </c>
    </row>
    <row r="11">
      <c r="A11" s="3" t="inlineStr">
        <is>
          <t>Bedrijfsrekening setup</t>
        </is>
      </c>
      <c r="B11" s="7" t="n">
        <v>100</v>
      </c>
      <c r="C11" s="3" t="inlineStr">
        <is>
          <t>Administratief</t>
        </is>
      </c>
      <c r="D11" s="3" t="inlineStr">
        <is>
          <t>Verplicht</t>
        </is>
      </c>
    </row>
    <row r="12">
      <c r="A12" s="2" t="inlineStr">
        <is>
          <t>Overig (kantoormateriaal)</t>
        </is>
      </c>
      <c r="B12" s="5" t="n">
        <v>500</v>
      </c>
      <c r="C12" s="2" t="inlineStr">
        <is>
          <t>Diversen</t>
        </is>
      </c>
      <c r="D12" s="2" t="inlineStr">
        <is>
          <t>Laag</t>
        </is>
      </c>
    </row>
    <row r="13">
      <c r="A13" s="11" t="inlineStr">
        <is>
          <t>TOTAAL STARTUP</t>
        </is>
      </c>
      <c r="B13" s="12" t="n">
        <v>11325</v>
      </c>
      <c r="C13" s="11" t="inlineStr"/>
      <c r="D13" s="11" t="inlineStr"/>
    </row>
    <row r="14">
      <c r="A14" s="2" t="inlineStr"/>
      <c r="B14" s="2" t="inlineStr"/>
      <c r="C14" s="2" t="inlineStr"/>
      <c r="D14" s="2" t="inlineStr"/>
    </row>
    <row r="15">
      <c r="A15" s="3" t="inlineStr">
        <is>
          <t>MAANDELIJKSE VASTE LASTEN</t>
        </is>
      </c>
      <c r="B15" s="7" t="inlineStr">
        <is>
          <t>Bedrag/maand</t>
        </is>
      </c>
      <c r="C15" s="7" t="inlineStr">
        <is>
          <t>Jaartotaal</t>
        </is>
      </c>
      <c r="D15" s="3" t="inlineStr">
        <is>
          <t>Categorie</t>
        </is>
      </c>
    </row>
    <row r="16">
      <c r="A16" s="2" t="inlineStr">
        <is>
          <t>BA-verzekering</t>
        </is>
      </c>
      <c r="B16" s="5" t="n">
        <v>175</v>
      </c>
      <c r="C16" s="5" t="n">
        <v>2100</v>
      </c>
      <c r="D16" s="2" t="inlineStr">
        <is>
          <t>Verzekering</t>
        </is>
      </c>
    </row>
    <row r="17">
      <c r="A17" s="3" t="inlineStr">
        <is>
          <t>AOV</t>
        </is>
      </c>
      <c r="B17" s="7" t="n">
        <v>200</v>
      </c>
      <c r="C17" s="7" t="n">
        <v>2400</v>
      </c>
      <c r="D17" s="3" t="inlineStr">
        <is>
          <t>Verzekering</t>
        </is>
      </c>
    </row>
    <row r="18">
      <c r="A18" s="2" t="inlineStr">
        <is>
          <t>Accounting</t>
        </is>
      </c>
      <c r="B18" s="5" t="n">
        <v>250</v>
      </c>
      <c r="C18" s="5" t="n">
        <v>3000</v>
      </c>
      <c r="D18" s="2" t="inlineStr">
        <is>
          <t>Administratief</t>
        </is>
      </c>
    </row>
    <row r="19">
      <c r="A19" s="3" t="inlineStr">
        <is>
          <t>Software (Office, Adobe, CRM)</t>
        </is>
      </c>
      <c r="B19" s="7" t="n">
        <v>80</v>
      </c>
      <c r="C19" s="7" t="n">
        <v>960</v>
      </c>
      <c r="D19" s="3" t="inlineStr">
        <is>
          <t>Software</t>
        </is>
      </c>
    </row>
    <row r="20">
      <c r="A20" s="2" t="inlineStr">
        <is>
          <t>Auto/transport</t>
        </is>
      </c>
      <c r="B20" s="5" t="n">
        <v>350</v>
      </c>
      <c r="C20" s="5" t="n">
        <v>4200</v>
      </c>
      <c r="D20" s="2" t="inlineStr">
        <is>
          <t>Transport</t>
        </is>
      </c>
    </row>
    <row r="21">
      <c r="A21" s="3" t="inlineStr">
        <is>
          <t>Telefoon</t>
        </is>
      </c>
      <c r="B21" s="7" t="n">
        <v>40</v>
      </c>
      <c r="C21" s="7" t="n">
        <v>480</v>
      </c>
      <c r="D21" s="3" t="inlineStr">
        <is>
          <t>Telecom</t>
        </is>
      </c>
    </row>
    <row r="22">
      <c r="A22" s="6" t="inlineStr">
        <is>
          <t>Internet (zakelijk deel)</t>
        </is>
      </c>
      <c r="B22" s="9" t="n">
        <v>40</v>
      </c>
      <c r="C22" s="9" t="n">
        <v>480</v>
      </c>
      <c r="D22" s="6" t="inlineStr">
        <is>
          <t>Telecom</t>
        </is>
      </c>
    </row>
    <row r="23">
      <c r="A23" s="1" t="inlineStr">
        <is>
          <t>Website hosting</t>
        </is>
      </c>
      <c r="B23" s="1" t="n">
        <v>25</v>
      </c>
      <c r="C23" s="1" t="n">
        <v>300</v>
      </c>
      <c r="D23" s="1" t="inlineStr">
        <is>
          <t>Marketing</t>
        </is>
      </c>
    </row>
    <row r="24">
      <c r="A24" s="2" t="inlineStr">
        <is>
          <t>Lidmaatschappen (VHK)</t>
        </is>
      </c>
      <c r="B24" s="5" t="n">
        <v>35</v>
      </c>
      <c r="C24" s="2" t="n">
        <v>420</v>
      </c>
      <c r="D24" s="2" t="inlineStr">
        <is>
          <t>Professioneel</t>
        </is>
      </c>
    </row>
    <row r="25">
      <c r="A25" s="3" t="inlineStr">
        <is>
          <t>TOTAAL VAST</t>
        </is>
      </c>
      <c r="B25" s="7" t="n">
        <v>1195</v>
      </c>
      <c r="C25" s="3" t="n">
        <v>14340</v>
      </c>
      <c r="D25" s="3" t="inlineStr"/>
    </row>
    <row r="26">
      <c r="A26" s="2" t="inlineStr"/>
      <c r="B26" s="5" t="inlineStr"/>
      <c r="C26" s="2" t="inlineStr"/>
      <c r="D26" s="2" t="inlineStr"/>
    </row>
    <row r="27">
      <c r="A27" s="3" t="inlineStr">
        <is>
          <t>VARIABELE KOSTEN (JAARLIJKS)</t>
        </is>
      </c>
      <c r="B27" s="7" t="inlineStr">
        <is>
          <t>Jaartotaal</t>
        </is>
      </c>
      <c r="C27" s="3" t="inlineStr"/>
      <c r="D27" s="3" t="inlineStr"/>
    </row>
    <row r="28">
      <c r="A28" s="6" t="inlineStr">
        <is>
          <t>Reiskosten (niet-declarabel)</t>
        </is>
      </c>
      <c r="B28" s="9" t="n">
        <v>1500</v>
      </c>
      <c r="C28" s="6" t="inlineStr"/>
      <c r="D28" s="6" t="inlineStr">
        <is>
          <t>Transport</t>
        </is>
      </c>
    </row>
    <row r="29">
      <c r="A29" s="3" t="inlineStr">
        <is>
          <t>Representatie</t>
        </is>
      </c>
      <c r="B29" s="3" t="n">
        <v>1200</v>
      </c>
      <c r="C29" s="3" t="inlineStr"/>
      <c r="D29" s="3" t="inlineStr">
        <is>
          <t>Relatiebeheer</t>
        </is>
      </c>
    </row>
    <row r="30">
      <c r="A30" s="6" t="inlineStr">
        <is>
          <t>Opleidingen &amp; bijscholing</t>
        </is>
      </c>
      <c r="B30" s="9" t="n">
        <v>2000</v>
      </c>
      <c r="C30" s="6" t="inlineStr"/>
      <c r="D30" s="6" t="inlineStr">
        <is>
          <t>Professioneel</t>
        </is>
      </c>
    </row>
    <row r="31">
      <c r="A31" s="4" t="inlineStr">
        <is>
          <t>Marketing (LinkedIn, netwerken)</t>
        </is>
      </c>
      <c r="B31" s="10" t="n">
        <v>800</v>
      </c>
      <c r="C31" s="4" t="inlineStr"/>
      <c r="D31" s="4" t="inlineStr">
        <is>
          <t>Marketing</t>
        </is>
      </c>
    </row>
    <row r="32">
      <c r="A32" s="2" t="inlineStr">
        <is>
          <t>Overige variabelen</t>
        </is>
      </c>
      <c r="B32" s="2" t="n">
        <v>500</v>
      </c>
      <c r="C32" s="2" t="inlineStr"/>
      <c r="D32" s="2" t="inlineStr">
        <is>
          <t>Diversen</t>
        </is>
      </c>
    </row>
    <row r="33">
      <c r="A33" s="3" t="inlineStr">
        <is>
          <t>TOTAAL VARIABEL</t>
        </is>
      </c>
      <c r="B33" s="3" t="n">
        <v>6000</v>
      </c>
      <c r="C33" s="3" t="inlineStr"/>
      <c r="D33" s="3" t="inlineStr"/>
    </row>
    <row r="34">
      <c r="A34" s="2" t="inlineStr"/>
      <c r="B34" s="2" t="inlineStr"/>
      <c r="C34" s="2" t="inlineStr"/>
      <c r="D34" s="2" t="inlineStr"/>
    </row>
    <row r="35">
      <c r="A35" s="3" t="inlineStr">
        <is>
          <t>TOTAAL INVESTERING JAAR 1</t>
        </is>
      </c>
      <c r="B35" s="3" t="n">
        <v>31665</v>
      </c>
      <c r="C35" s="3" t="inlineStr"/>
      <c r="D35" s="3" t="inlineStr">
        <is>
          <t>Startup + Vast + Variabel</t>
        </is>
      </c>
    </row>
    <row r="36">
      <c r="A36" s="2" t="inlineStr">
        <is>
          <t>AANBEVOLEN KASBUFFER</t>
        </is>
      </c>
      <c r="B36" s="2" t="n">
        <v>20000</v>
      </c>
      <c r="C36" s="2" t="inlineStr"/>
      <c r="D36" s="2" t="inlineStr">
        <is>
          <t>6 mnd vast + variabel + startup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2026-04-15T22:37:33Z</dcterms:created>
  <dcterms:modified xmlns:dcterms="http://purl.org/dc/terms/" xmlns:xsi="http://www.w3.org/2001/XMLSchema-instance" xsi:type="dcterms:W3CDTF">2026-04-15T22:37:33Z</dcterms:modified>
</cp:coreProperties>
</file>