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oC Register" sheetId="1" state="visible" r:id="rId1"/>
    <sheet xmlns:r="http://schemas.openxmlformats.org/officeDocument/2006/relationships" name="KPI Dashboard" sheetId="2" state="visible" r:id="rId2"/>
    <sheet xmlns:r="http://schemas.openxmlformats.org/officeDocument/2006/relationships" name="Statusoverzicht" sheetId="3" state="visible" r:id="rId3"/>
  </sheets>
  <definedNames>
    <definedName name="_xlnm._FilterDatabase" localSheetId="0" hidden="1">'MoC Register'!$A$1:$R$1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-MM-YYYY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0"/>
    </font>
    <font>
      <name val="Calibri"/>
      <color rgb="001F2937"/>
      <sz val="10"/>
    </font>
    <font>
      <name val="Calibri"/>
      <b val="1"/>
      <color rgb="00003366"/>
      <sz val="14"/>
    </font>
    <font>
      <name val="Calibri"/>
      <b val="1"/>
      <color rgb="001F2937"/>
      <sz val="10"/>
    </font>
    <font>
      <name val="Calibri"/>
      <b val="1"/>
      <color rgb="00003366"/>
      <sz val="12"/>
    </font>
  </fonts>
  <fills count="3">
    <fill>
      <patternFill/>
    </fill>
    <fill>
      <patternFill patternType="gray125"/>
    </fill>
    <fill>
      <patternFill patternType="solid">
        <fgColor rgb="00003366"/>
        <bgColor rgb="00003366"/>
      </patternFill>
    </fill>
  </fills>
  <borders count="2">
    <border>
      <left/>
      <right/>
      <top/>
      <bottom/>
      <diagonal/>
    </border>
    <border>
      <left style="thin">
        <color rgb="00E5E7EB"/>
      </left>
      <right style="thin">
        <color rgb="00E5E7EB"/>
      </right>
      <top style="thin">
        <color rgb="00E5E7EB"/>
      </top>
      <bottom style="thin">
        <color rgb="00E5E7EB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center" vertical="center" wrapText="1"/>
    </xf>
    <xf numFmtId="165" fontId="2" fillId="0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left" vertical="center" wrapText="1"/>
    </xf>
    <xf numFmtId="0" fontId="3" fillId="0" borderId="0" pivotButton="0" quotePrefix="0" xfId="0"/>
    <xf numFmtId="0" fontId="4" fillId="0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 vertical="center" wrapText="1"/>
    </xf>
    <xf numFmtId="0" fontId="5" fillId="0" borderId="0" pivotButton="0" quotePrefix="0" xfId="0"/>
    <xf numFmtId="0" fontId="2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4" customWidth="1" min="2" max="2"/>
    <col width="20" customWidth="1" min="3" max="3"/>
    <col width="16" customWidth="1" min="4" max="4"/>
    <col width="22" customWidth="1" min="5" max="5"/>
    <col width="30" customWidth="1" min="6" max="6"/>
    <col width="14" customWidth="1" min="7" max="7"/>
    <col width="16" customWidth="1" min="8" max="8"/>
    <col width="20" customWidth="1" min="9" max="9"/>
    <col width="16" customWidth="1" min="10" max="10"/>
    <col width="16" customWidth="1" min="11" max="11"/>
    <col width="18" customWidth="1" min="12" max="12"/>
    <col width="16" customWidth="1" min="13" max="13"/>
    <col width="16" customWidth="1" min="14" max="14"/>
    <col width="16" customWidth="1" min="15" max="15"/>
    <col width="14" customWidth="1" min="16" max="16"/>
    <col width="16" customWidth="1" min="17" max="17"/>
    <col width="25" customWidth="1" min="18" max="18"/>
  </cols>
  <sheetData>
    <row r="1">
      <c r="A1" s="1" t="inlineStr">
        <is>
          <t>MoC-nummer</t>
        </is>
      </c>
      <c r="B1" s="1" t="inlineStr">
        <is>
          <t>Aanvraagdatum</t>
        </is>
      </c>
      <c r="C1" s="1" t="inlineStr">
        <is>
          <t>Aanvrager</t>
        </is>
      </c>
      <c r="D1" s="1" t="inlineStr">
        <is>
          <t>Afdeling</t>
        </is>
      </c>
      <c r="E1" s="1" t="inlineStr">
        <is>
          <t>Type wijziging</t>
        </is>
      </c>
      <c r="F1" s="1" t="inlineStr">
        <is>
          <t>Omschrijving</t>
        </is>
      </c>
      <c r="G1" s="1" t="inlineStr">
        <is>
          <t>Risiconiveau</t>
        </is>
      </c>
      <c r="H1" s="1" t="inlineStr">
        <is>
          <t>Veiligheidsstudie vereist</t>
        </is>
      </c>
      <c r="I1" s="1" t="inlineStr">
        <is>
          <t>Type veiligheidsstudie</t>
        </is>
      </c>
      <c r="J1" s="1" t="inlineStr">
        <is>
          <t>Status</t>
        </is>
      </c>
      <c r="K1" s="1" t="inlineStr">
        <is>
          <t>Datum goedgekeurd</t>
        </is>
      </c>
      <c r="L1" s="1" t="inlineStr">
        <is>
          <t>Datum ingebruikname</t>
        </is>
      </c>
      <c r="M1" s="1" t="inlineStr">
        <is>
          <t>Datum afsluiting</t>
        </is>
      </c>
      <c r="N1" s="1" t="inlineStr">
        <is>
          <t>Doorlooptijd dagen</t>
        </is>
      </c>
      <c r="O1" s="1" t="inlineStr">
        <is>
          <t>Openstaande acties</t>
        </is>
      </c>
      <c r="P1" s="1" t="inlineStr">
        <is>
          <t>Is spoed-MoC?</t>
        </is>
      </c>
      <c r="Q1" s="1" t="inlineStr">
        <is>
          <t>Evaluatie uitgevoerd?</t>
        </is>
      </c>
      <c r="R1" s="1" t="inlineStr">
        <is>
          <t>Opmerkingen</t>
        </is>
      </c>
    </row>
    <row r="2">
      <c r="A2" s="2" t="inlineStr">
        <is>
          <t>PM-MoC-2026-001</t>
        </is>
      </c>
      <c r="B2" s="3" t="n">
        <v>46096</v>
      </c>
      <c r="C2" s="2" t="inlineStr">
        <is>
          <t>J. de Vries</t>
        </is>
      </c>
      <c r="D2" s="2" t="inlineStr">
        <is>
          <t>Smeltlijn</t>
        </is>
      </c>
      <c r="E2" s="2" t="inlineStr">
        <is>
          <t>Apparaatwijziging</t>
        </is>
      </c>
      <c r="F2" s="4" t="inlineStr">
        <is>
          <t>Vervanging thermokoppel oven 3 door IR-sensor</t>
        </is>
      </c>
      <c r="G2" s="2" t="inlineStr">
        <is>
          <t>Hoog</t>
        </is>
      </c>
      <c r="H2" s="2" t="inlineStr">
        <is>
          <t>Ja</t>
        </is>
      </c>
      <c r="I2" s="2" t="inlineStr">
        <is>
          <t>HAZOP</t>
        </is>
      </c>
      <c r="J2" s="2" t="inlineStr">
        <is>
          <t>Afgesloten</t>
        </is>
      </c>
      <c r="K2" s="3" t="n">
        <v>46101</v>
      </c>
      <c r="L2" s="3" t="n">
        <v>46109</v>
      </c>
      <c r="M2" s="3" t="n">
        <v>46117</v>
      </c>
      <c r="N2" s="2">
        <f>IF(AND(B2&lt;&gt;"",L2&lt;&gt;""),L2-B2,"")</f>
        <v/>
      </c>
      <c r="O2" s="2" t="n">
        <v>0</v>
      </c>
      <c r="P2" s="2" t="inlineStr">
        <is>
          <t>Nee</t>
        </is>
      </c>
      <c r="Q2" s="2" t="inlineStr">
        <is>
          <t>Ja</t>
        </is>
      </c>
      <c r="R2" s="4" t="inlineStr">
        <is>
          <t>Installatie succesvol, geen openstaande acties</t>
        </is>
      </c>
    </row>
    <row r="3">
      <c r="A3" s="2" t="inlineStr">
        <is>
          <t>PM-MoC-2026-002</t>
        </is>
      </c>
      <c r="B3" s="3" t="n">
        <v>46114</v>
      </c>
      <c r="C3" s="2" t="inlineStr">
        <is>
          <t>M. Bakker</t>
        </is>
      </c>
      <c r="D3" s="2" t="inlineStr">
        <is>
          <t>Walserij</t>
        </is>
      </c>
      <c r="E3" s="2" t="inlineStr">
        <is>
          <t>Proceswijziging</t>
        </is>
      </c>
      <c r="F3" s="4" t="inlineStr">
        <is>
          <t>Verhoging walsnelheid lijn 2 van 12 naar 15 m/min</t>
        </is>
      </c>
      <c r="G3" s="2" t="inlineStr">
        <is>
          <t>Kritiek</t>
        </is>
      </c>
      <c r="H3" s="2" t="inlineStr">
        <is>
          <t>Ja</t>
        </is>
      </c>
      <c r="I3" s="2" t="inlineStr">
        <is>
          <t>FMEA</t>
        </is>
      </c>
      <c r="J3" s="2" t="inlineStr">
        <is>
          <t>Uitvoering</t>
        </is>
      </c>
      <c r="K3" s="3" t="n">
        <v>46120</v>
      </c>
      <c r="L3" s="2" t="n"/>
      <c r="M3" s="2" t="n"/>
      <c r="N3" s="2">
        <f>IF(AND(B3&lt;&gt;"",L3&lt;&gt;""),L3-B3,"")</f>
        <v/>
      </c>
      <c r="O3" s="2" t="n">
        <v>3</v>
      </c>
      <c r="P3" s="2" t="inlineStr">
        <is>
          <t>Nee</t>
        </is>
      </c>
      <c r="Q3" s="2" t="inlineStr">
        <is>
          <t>Nee</t>
        </is>
      </c>
      <c r="R3" s="4" t="inlineStr">
        <is>
          <t>Wachting op levering aangepaste rollagers</t>
        </is>
      </c>
    </row>
    <row r="4">
      <c r="A4" s="2" t="inlineStr">
        <is>
          <t>PM-MoC-2026-003</t>
        </is>
      </c>
      <c r="B4" s="3" t="n">
        <v>46132</v>
      </c>
      <c r="C4" s="2" t="inlineStr">
        <is>
          <t>K. Jansen</t>
        </is>
      </c>
      <c r="D4" s="2" t="inlineStr">
        <is>
          <t>Onderhoud</t>
        </is>
      </c>
      <c r="E4" s="2" t="inlineStr">
        <is>
          <t>Tijdelijke wijziging</t>
        </is>
      </c>
      <c r="F4" s="4" t="inlineStr">
        <is>
          <t>Tijdelijke bypass koelwaterleiding sectie B4 (48u)</t>
        </is>
      </c>
      <c r="G4" s="2" t="inlineStr">
        <is>
          <t>Gemiddeld</t>
        </is>
      </c>
      <c r="H4" s="2" t="inlineStr">
        <is>
          <t>Ja</t>
        </is>
      </c>
      <c r="I4" s="2" t="inlineStr">
        <is>
          <t>What-If</t>
        </is>
      </c>
      <c r="J4" s="2" t="inlineStr">
        <is>
          <t>PSSR</t>
        </is>
      </c>
      <c r="K4" s="3" t="n">
        <v>46133</v>
      </c>
      <c r="L4" s="3" t="n">
        <v>46134</v>
      </c>
      <c r="M4" s="2" t="n"/>
      <c r="N4" s="2">
        <f>IF(AND(B4&lt;&gt;"",L4&lt;&gt;""),L4-B4,"")</f>
        <v/>
      </c>
      <c r="O4" s="2" t="n">
        <v>1</v>
      </c>
      <c r="P4" s="2" t="inlineStr">
        <is>
          <t>Ja</t>
        </is>
      </c>
      <c r="Q4" s="2" t="inlineStr">
        <is>
          <t>Nee</t>
        </is>
      </c>
      <c r="R4" s="4" t="inlineStr">
        <is>
          <t>Spoedprocedure wegens lekkage; 1 open actie: herkeuring lasnaad</t>
        </is>
      </c>
    </row>
  </sheetData>
  <autoFilter ref="A1:R1"/>
  <dataValidations count="7">
    <dataValidation sqref="E2:E500" showDropDown="0" showInputMessage="0" showErrorMessage="0" allowBlank="1" error="Selecteer een geldig wijzigingstype" type="list">
      <formula1>"Proceswijziging,Apparaatwijziging,Wijziging arbeidsomstandigheden,Wijziging werkmethoden,Wijziging organisatie,Tijdelijke wijziging,Noodwijziging,Wijziging externe omstandigheden,Overige"</formula1>
    </dataValidation>
    <dataValidation sqref="G2:G500" showDropDown="0" showInputMessage="0" showErrorMessage="0" allowBlank="1" type="list">
      <formula1>"Laag,Gemiddeld,Hoog,Kritiek"</formula1>
    </dataValidation>
    <dataValidation sqref="H2:H500" showDropDown="0" showInputMessage="0" showErrorMessage="0" allowBlank="1" type="list">
      <formula1>"Ja,Nee"</formula1>
    </dataValidation>
    <dataValidation sqref="I2:I500" showDropDown="0" showInputMessage="0" showErrorMessage="0" allowBlank="1" type="list">
      <formula1>"Checklist,What-If,FMEA,HAZOP,QRA,Geen"</formula1>
    </dataValidation>
    <dataValidation sqref="J2:J500" showDropDown="0" showInputMessage="0" showErrorMessage="0" allowBlank="1" type="list">
      <formula1>"Aangevraagd,In behandeling,Goedgekeurd,Uitvoering,PSSR,Afgesloten,Afgewezen"</formula1>
    </dataValidation>
    <dataValidation sqref="P2:P500" showDropDown="0" showInputMessage="0" showErrorMessage="0" allowBlank="1" type="list">
      <formula1>"Ja,Nee"</formula1>
    </dataValidation>
    <dataValidation sqref="Q2:Q500" showDropDown="0" showInputMessage="0" showErrorMessage="0" allowBlank="1" type="list">
      <formula1>"Ja,Nee"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20"/>
  <sheetViews>
    <sheetView workbookViewId="0">
      <selection activeCell="A1" sqref="A1"/>
    </sheetView>
  </sheetViews>
  <sheetFormatPr baseColWidth="8" defaultRowHeight="15"/>
  <cols>
    <col width="30" customWidth="1" min="1" max="1"/>
    <col width="25" customWidth="1" min="2" max="2"/>
    <col width="18" customWidth="1" min="3" max="3"/>
    <col width="15" customWidth="1" min="4" max="4"/>
    <col width="20" customWidth="1" min="5" max="5"/>
  </cols>
  <sheetData>
    <row r="1">
      <c r="A1" s="5" t="inlineStr">
        <is>
          <t>KPI Dashboard — MoC Register</t>
        </is>
      </c>
    </row>
    <row r="3">
      <c r="A3" s="1" t="inlineStr">
        <is>
          <t>KPI</t>
        </is>
      </c>
      <c r="B3" s="1" t="inlineStr">
        <is>
          <t>Beschrijving</t>
        </is>
      </c>
      <c r="C3" s="1" t="inlineStr">
        <is>
          <t>Target</t>
        </is>
      </c>
      <c r="D3" s="1" t="inlineStr">
        <is>
          <t>Actueel</t>
        </is>
      </c>
      <c r="E3" s="1" t="inlineStr">
        <is>
          <t>Status</t>
        </is>
      </c>
    </row>
    <row r="4">
      <c r="A4" s="6" t="inlineStr">
        <is>
          <t>KPI 1: Gem. doorlooptijd</t>
        </is>
      </c>
      <c r="B4" s="2" t="inlineStr">
        <is>
          <t>Gemiddelde doorlooptijd in dagen</t>
        </is>
      </c>
      <c r="C4" s="2" t="inlineStr">
        <is>
          <t>&lt;15 werkdagen</t>
        </is>
      </c>
      <c r="D4" s="2">
        <f>IFERROR(AVERAGEIF('MoC Register'!N:N,"&lt;&gt;"&amp;"",'MoC Register'!N:N),"N.v.t.")</f>
        <v/>
      </c>
      <c r="E4" s="7" t="n"/>
    </row>
    <row r="5">
      <c r="A5" s="6" t="inlineStr">
        <is>
          <t>KPI 2: % met veiligheidsstudie</t>
        </is>
      </c>
      <c r="B5" s="2" t="inlineStr">
        <is>
          <t>MoC's met studie / vereist</t>
        </is>
      </c>
      <c r="C5" s="2" t="inlineStr">
        <is>
          <t>100%</t>
        </is>
      </c>
      <c r="D5" s="2">
        <f>IFERROR(COUNTIFS('MoC Register'!H:H,"Ja",'MoC Register'!I:I,"&lt;&gt;Geen")/COUNTIF('MoC Register'!H:H,"Ja"),"N.v.t.")</f>
        <v/>
      </c>
      <c r="E5" s="7" t="n"/>
    </row>
    <row r="6">
      <c r="A6" s="6" t="inlineStr">
        <is>
          <t>KPI 3: % openstaande acties</t>
        </is>
      </c>
      <c r="B6" s="2" t="inlineStr">
        <is>
          <t>MoC's met &gt;0 acties na ingebruikname</t>
        </is>
      </c>
      <c r="C6" s="2" t="inlineStr">
        <is>
          <t>&lt;10%</t>
        </is>
      </c>
      <c r="D6" s="2">
        <f>IFERROR(COUNTIFS('MoC Register'!O:O,"&gt;"&amp;0,'MoC Register'!L:L,"&lt;&gt;"&amp;"")/COUNTIF('MoC Register'!L:L,"&lt;&gt;"&amp;""),"N.v.t.")</f>
        <v/>
      </c>
      <c r="E6" s="7" t="n"/>
    </row>
    <row r="7">
      <c r="A7" s="6" t="inlineStr">
        <is>
          <t>KPI 4: Ratio spoed-MoC</t>
        </is>
      </c>
      <c r="B7" s="2" t="inlineStr">
        <is>
          <t>Spoed / totaal</t>
        </is>
      </c>
      <c r="C7" s="2" t="inlineStr">
        <is>
          <t>&lt;20%</t>
        </is>
      </c>
      <c r="D7" s="2">
        <f>IFERROR(COUNTIF('MoC Register'!P:P,"Ja")/COUNTA('MoC Register'!A:A)-1,"N.v.t.")</f>
        <v/>
      </c>
      <c r="E7" s="7" t="n"/>
    </row>
    <row r="8">
      <c r="A8" s="6" t="inlineStr">
        <is>
          <t>KPI 6: % binnen termijn</t>
        </is>
      </c>
      <c r="B8" s="2" t="inlineStr">
        <is>
          <t>Afgesloten binnen doorlooptijd</t>
        </is>
      </c>
      <c r="C8" s="2" t="inlineStr">
        <is>
          <t>&gt;90%</t>
        </is>
      </c>
      <c r="D8" s="2">
        <f>IFERROR(COUNTIFS('MoC Register'!J:J,"Afgesloten",'MoC Register'!N:N,"&lt;="&amp;15)/COUNTIF('MoC Register'!J:J,"Afgesloten"),"N.v.t.")</f>
        <v/>
      </c>
      <c r="E8" s="7" t="n"/>
    </row>
    <row r="10">
      <c r="A10" s="8" t="inlineStr">
        <is>
          <t>KPI 5: Verdeling per wijzigingstype</t>
        </is>
      </c>
    </row>
    <row r="11">
      <c r="A11" s="1" t="inlineStr">
        <is>
          <t>Type wijziging</t>
        </is>
      </c>
      <c r="B11" s="1" t="inlineStr">
        <is>
          <t>Aantal</t>
        </is>
      </c>
    </row>
    <row r="12">
      <c r="A12" s="9" t="inlineStr">
        <is>
          <t>Proceswijziging</t>
        </is>
      </c>
      <c r="B12" s="2">
        <f>COUNTIF('MoC Register'!E:E,A12)</f>
        <v/>
      </c>
    </row>
    <row r="13">
      <c r="A13" s="9" t="inlineStr">
        <is>
          <t>Apparaatwijziging</t>
        </is>
      </c>
      <c r="B13" s="2">
        <f>COUNTIF('MoC Register'!E:E,A13)</f>
        <v/>
      </c>
    </row>
    <row r="14">
      <c r="A14" s="9" t="inlineStr">
        <is>
          <t>Wijziging arbeidsomstandigheden</t>
        </is>
      </c>
      <c r="B14" s="2">
        <f>COUNTIF('MoC Register'!E:E,A14)</f>
        <v/>
      </c>
    </row>
    <row r="15">
      <c r="A15" s="9" t="inlineStr">
        <is>
          <t>Wijziging werkmethoden</t>
        </is>
      </c>
      <c r="B15" s="2">
        <f>COUNTIF('MoC Register'!E:E,A15)</f>
        <v/>
      </c>
    </row>
    <row r="16">
      <c r="A16" s="9" t="inlineStr">
        <is>
          <t>Wijziging organisatie</t>
        </is>
      </c>
      <c r="B16" s="2">
        <f>COUNTIF('MoC Register'!E:E,A16)</f>
        <v/>
      </c>
    </row>
    <row r="17">
      <c r="A17" s="9" t="inlineStr">
        <is>
          <t>Tijdelijke wijziging</t>
        </is>
      </c>
      <c r="B17" s="2">
        <f>COUNTIF('MoC Register'!E:E,A17)</f>
        <v/>
      </c>
    </row>
    <row r="18">
      <c r="A18" s="9" t="inlineStr">
        <is>
          <t>Noodwijziging</t>
        </is>
      </c>
      <c r="B18" s="2">
        <f>COUNTIF('MoC Register'!E:E,A18)</f>
        <v/>
      </c>
    </row>
    <row r="19">
      <c r="A19" s="9" t="inlineStr">
        <is>
          <t>Wijziging externe omstandigheden</t>
        </is>
      </c>
      <c r="B19" s="2">
        <f>COUNTIF('MoC Register'!E:E,A19)</f>
        <v/>
      </c>
    </row>
    <row r="20">
      <c r="A20" s="9" t="inlineStr">
        <is>
          <t>Overige</t>
        </is>
      </c>
      <c r="B20" s="2">
        <f>COUNTIF('MoC Register'!E:E,A20)</f>
        <v/>
      </c>
    </row>
  </sheetData>
  <mergeCells count="1">
    <mergeCell ref="A1:E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39"/>
  <sheetViews>
    <sheetView workbookViewId="0">
      <selection activeCell="A1" sqref="A1"/>
    </sheetView>
  </sheetViews>
  <sheetFormatPr baseColWidth="8" defaultRowHeight="15"/>
  <cols>
    <col width="25" customWidth="1" min="1" max="1"/>
    <col width="15" customWidth="1" min="2" max="2"/>
    <col width="25" customWidth="1" min="3" max="3"/>
    <col width="15" customWidth="1" min="4" max="4"/>
  </cols>
  <sheetData>
    <row r="1">
      <c r="A1" s="8" t="inlineStr">
        <is>
          <t>Samenvatting per status</t>
        </is>
      </c>
    </row>
    <row r="2">
      <c r="A2" s="1" t="inlineStr">
        <is>
          <t>Status</t>
        </is>
      </c>
      <c r="B2" s="1" t="inlineStr">
        <is>
          <t>Aantal</t>
        </is>
      </c>
    </row>
    <row r="3">
      <c r="A3" s="9" t="inlineStr">
        <is>
          <t>Aangevraagd</t>
        </is>
      </c>
      <c r="B3" s="2">
        <f>COUNTIF('MoC Register'!J:J,A3)</f>
        <v/>
      </c>
    </row>
    <row r="4">
      <c r="A4" s="9" t="inlineStr">
        <is>
          <t>In behandeling</t>
        </is>
      </c>
      <c r="B4" s="2">
        <f>COUNTIF('MoC Register'!J:J,A4)</f>
        <v/>
      </c>
    </row>
    <row r="5">
      <c r="A5" s="9" t="inlineStr">
        <is>
          <t>Goedgekeurd</t>
        </is>
      </c>
      <c r="B5" s="2">
        <f>COUNTIF('MoC Register'!J:J,A5)</f>
        <v/>
      </c>
    </row>
    <row r="6">
      <c r="A6" s="9" t="inlineStr">
        <is>
          <t>Uitvoering</t>
        </is>
      </c>
      <c r="B6" s="2">
        <f>COUNTIF('MoC Register'!J:J,A6)</f>
        <v/>
      </c>
    </row>
    <row r="7">
      <c r="A7" s="9" t="inlineStr">
        <is>
          <t>PSSR</t>
        </is>
      </c>
      <c r="B7" s="2">
        <f>COUNTIF('MoC Register'!J:J,A7)</f>
        <v/>
      </c>
    </row>
    <row r="8">
      <c r="A8" s="9" t="inlineStr">
        <is>
          <t>Afgesloten</t>
        </is>
      </c>
      <c r="B8" s="2">
        <f>COUNTIF('MoC Register'!J:J,A8)</f>
        <v/>
      </c>
    </row>
    <row r="9">
      <c r="A9" s="9" t="inlineStr">
        <is>
          <t>Afgewezen</t>
        </is>
      </c>
      <c r="B9" s="2">
        <f>COUNTIF('MoC Register'!J:J,A9)</f>
        <v/>
      </c>
    </row>
    <row r="12">
      <c r="A12" s="8" t="inlineStr">
        <is>
          <t>Samenvatting per type wijziging</t>
        </is>
      </c>
    </row>
    <row r="13">
      <c r="A13" s="1" t="inlineStr">
        <is>
          <t>Type wijziging</t>
        </is>
      </c>
      <c r="B13" s="1" t="inlineStr">
        <is>
          <t>Aantal</t>
        </is>
      </c>
    </row>
    <row r="14">
      <c r="A14" s="9" t="inlineStr">
        <is>
          <t>Proceswijziging</t>
        </is>
      </c>
      <c r="B14" s="2">
        <f>COUNTIF('MoC Register'!E:E,A14)</f>
        <v/>
      </c>
    </row>
    <row r="15">
      <c r="A15" s="9" t="inlineStr">
        <is>
          <t>Apparaatwijziging</t>
        </is>
      </c>
      <c r="B15" s="2">
        <f>COUNTIF('MoC Register'!E:E,A15)</f>
        <v/>
      </c>
    </row>
    <row r="16">
      <c r="A16" s="9" t="inlineStr">
        <is>
          <t>Wijziging arbeidsomstandigheden</t>
        </is>
      </c>
      <c r="B16" s="2">
        <f>COUNTIF('MoC Register'!E:E,A16)</f>
        <v/>
      </c>
    </row>
    <row r="17">
      <c r="A17" s="9" t="inlineStr">
        <is>
          <t>Wijziging werkmethoden</t>
        </is>
      </c>
      <c r="B17" s="2">
        <f>COUNTIF('MoC Register'!E:E,A17)</f>
        <v/>
      </c>
    </row>
    <row r="18">
      <c r="A18" s="9" t="inlineStr">
        <is>
          <t>Wijziging organisatie</t>
        </is>
      </c>
      <c r="B18" s="2">
        <f>COUNTIF('MoC Register'!E:E,A18)</f>
        <v/>
      </c>
    </row>
    <row r="19">
      <c r="A19" s="9" t="inlineStr">
        <is>
          <t>Tijdelijke wijziging</t>
        </is>
      </c>
      <c r="B19" s="2">
        <f>COUNTIF('MoC Register'!E:E,A19)</f>
        <v/>
      </c>
    </row>
    <row r="20">
      <c r="A20" s="9" t="inlineStr">
        <is>
          <t>Noodwijziging</t>
        </is>
      </c>
      <c r="B20" s="2">
        <f>COUNTIF('MoC Register'!E:E,A20)</f>
        <v/>
      </c>
    </row>
    <row r="21">
      <c r="A21" s="9" t="inlineStr">
        <is>
          <t>Wijziging externe omstandigheden</t>
        </is>
      </c>
      <c r="B21" s="2">
        <f>COUNTIF('MoC Register'!E:E,A21)</f>
        <v/>
      </c>
    </row>
    <row r="22">
      <c r="A22" s="9" t="inlineStr">
        <is>
          <t>Overige</t>
        </is>
      </c>
      <c r="B22" s="2">
        <f>COUNTIF('MoC Register'!E:E,A22)</f>
        <v/>
      </c>
    </row>
    <row r="26">
      <c r="A26" s="8" t="inlineStr">
        <is>
          <t>Timeline — MoC's per maand (laatste 12 maanden)</t>
        </is>
      </c>
    </row>
    <row r="27">
      <c r="A27" s="1" t="inlineStr">
        <is>
          <t>Maand</t>
        </is>
      </c>
      <c r="B27" s="1" t="inlineStr">
        <is>
          <t>Aantal</t>
        </is>
      </c>
    </row>
    <row r="28">
      <c r="A28" s="9" t="inlineStr">
        <is>
          <t>Mei 2025</t>
        </is>
      </c>
      <c r="B28" s="2" t="n"/>
    </row>
    <row r="29">
      <c r="A29" s="9" t="inlineStr">
        <is>
          <t>April 2026</t>
        </is>
      </c>
      <c r="B29" s="2" t="n"/>
    </row>
    <row r="30">
      <c r="A30" s="9" t="inlineStr">
        <is>
          <t>Maart 2026</t>
        </is>
      </c>
      <c r="B30" s="2" t="n"/>
    </row>
    <row r="31">
      <c r="A31" s="9" t="inlineStr">
        <is>
          <t>Februari 2026</t>
        </is>
      </c>
      <c r="B31" s="2" t="n"/>
    </row>
    <row r="32">
      <c r="A32" s="9" t="inlineStr">
        <is>
          <t>Januari 2026</t>
        </is>
      </c>
      <c r="B32" s="2" t="n"/>
    </row>
    <row r="33">
      <c r="A33" s="9" t="inlineStr">
        <is>
          <t>December 2025</t>
        </is>
      </c>
      <c r="B33" s="2" t="n"/>
    </row>
    <row r="34">
      <c r="A34" s="9" t="inlineStr">
        <is>
          <t>November 2025</t>
        </is>
      </c>
      <c r="B34" s="2" t="n"/>
    </row>
    <row r="35">
      <c r="A35" s="9" t="inlineStr">
        <is>
          <t>Oktober 2025</t>
        </is>
      </c>
      <c r="B35" s="2" t="n"/>
    </row>
    <row r="36">
      <c r="A36" s="9" t="inlineStr">
        <is>
          <t>September 2025</t>
        </is>
      </c>
      <c r="B36" s="2" t="n"/>
    </row>
    <row r="37">
      <c r="A37" s="9" t="inlineStr">
        <is>
          <t>Augustus 2025</t>
        </is>
      </c>
      <c r="B37" s="2" t="n"/>
    </row>
    <row r="38">
      <c r="A38" s="9" t="inlineStr">
        <is>
          <t>Juli 2025</t>
        </is>
      </c>
      <c r="B38" s="2" t="n"/>
    </row>
    <row r="39">
      <c r="A39" s="9" t="inlineStr">
        <is>
          <t>Juni 2025</t>
        </is>
      </c>
      <c r="B39" s="2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2026-04-29T19:19:03Z</dcterms:created>
  <dcterms:modified xmlns:dcterms="http://purl.org/dc/terms/" xmlns:xsi="http://www.w3.org/2001/XMLSchema-instance" xsi:type="dcterms:W3CDTF">2026-04-29T19:19:03Z</dcterms:modified>
</cp:coreProperties>
</file>